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Exploring.BARBARA\Documents\Exploring Comprehensive - Excel\Solutions\Chapter 12\"/>
    </mc:Choice>
  </mc:AlternateContent>
  <bookViews>
    <workbookView xWindow="0" yWindow="120" windowWidth="15600" windowHeight="7620"/>
  </bookViews>
  <sheets>
    <sheet name="Statistics" sheetId="2" r:id="rId1"/>
    <sheet name="Game 1" sheetId="1" r:id="rId2"/>
  </sheets>
  <calcPr calcId="152511"/>
</workbook>
</file>

<file path=xl/calcChain.xml><?xml version="1.0" encoding="utf-8"?>
<calcChain xmlns="http://schemas.openxmlformats.org/spreadsheetml/2006/main">
  <c r="A4" i="2" l="1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N5" i="2" l="1"/>
  <c r="O5" i="2"/>
  <c r="N6" i="2"/>
  <c r="O6" i="2"/>
  <c r="N7" i="2"/>
  <c r="O7" i="2"/>
  <c r="N8" i="2"/>
  <c r="O8" i="2"/>
  <c r="N9" i="2"/>
  <c r="O9" i="2"/>
  <c r="N10" i="2"/>
  <c r="O10" i="2"/>
  <c r="N11" i="2"/>
  <c r="O11" i="2"/>
  <c r="N12" i="2"/>
  <c r="O12" i="2"/>
  <c r="N13" i="2"/>
  <c r="O13" i="2"/>
  <c r="N14" i="2"/>
  <c r="O14" i="2"/>
  <c r="N15" i="2"/>
  <c r="O15" i="2"/>
  <c r="N16" i="2"/>
  <c r="O16" i="2"/>
  <c r="N17" i="2"/>
  <c r="O17" i="2"/>
  <c r="O4" i="2"/>
  <c r="N4" i="2"/>
  <c r="N19" i="2" l="1"/>
  <c r="O19" i="2"/>
  <c r="M5" i="2"/>
  <c r="M6" i="2"/>
  <c r="M7" i="2"/>
  <c r="M8" i="2"/>
  <c r="M9" i="2"/>
  <c r="M10" i="2"/>
  <c r="M11" i="2"/>
  <c r="M12" i="2"/>
  <c r="M13" i="2"/>
  <c r="M14" i="2"/>
  <c r="M15" i="2"/>
  <c r="M16" i="2"/>
  <c r="M17" i="2"/>
  <c r="M4" i="2"/>
  <c r="M19" i="2" l="1"/>
  <c r="K5" i="2"/>
  <c r="H5" i="2" s="1"/>
  <c r="K6" i="2"/>
  <c r="H6" i="2" s="1"/>
  <c r="K7" i="2"/>
  <c r="H7" i="2" s="1"/>
  <c r="K8" i="2"/>
  <c r="H8" i="2" s="1"/>
  <c r="K9" i="2"/>
  <c r="H9" i="2" s="1"/>
  <c r="K10" i="2"/>
  <c r="H10" i="2" s="1"/>
  <c r="K11" i="2"/>
  <c r="H11" i="2" s="1"/>
  <c r="K12" i="2"/>
  <c r="H12" i="2" s="1"/>
  <c r="K13" i="2"/>
  <c r="H13" i="2" s="1"/>
  <c r="K14" i="2"/>
  <c r="H14" i="2" s="1"/>
  <c r="K15" i="2"/>
  <c r="H15" i="2" s="1"/>
  <c r="K16" i="2"/>
  <c r="H16" i="2" s="1"/>
  <c r="K17" i="2"/>
  <c r="H17" i="2" s="1"/>
  <c r="K4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4" i="2"/>
  <c r="J19" i="2" l="1"/>
  <c r="K19" i="2"/>
  <c r="H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4" i="2"/>
  <c r="B5" i="2"/>
  <c r="C5" i="2"/>
  <c r="D5" i="2"/>
  <c r="E5" i="2"/>
  <c r="B6" i="2"/>
  <c r="C6" i="2"/>
  <c r="D6" i="2"/>
  <c r="E6" i="2"/>
  <c r="B7" i="2"/>
  <c r="C7" i="2"/>
  <c r="D7" i="2"/>
  <c r="E7" i="2"/>
  <c r="B8" i="2"/>
  <c r="C8" i="2"/>
  <c r="D8" i="2"/>
  <c r="E8" i="2"/>
  <c r="B9" i="2"/>
  <c r="C9" i="2"/>
  <c r="D9" i="2"/>
  <c r="E9" i="2"/>
  <c r="B10" i="2"/>
  <c r="C10" i="2"/>
  <c r="D10" i="2"/>
  <c r="E10" i="2"/>
  <c r="B11" i="2"/>
  <c r="C11" i="2"/>
  <c r="D11" i="2"/>
  <c r="E11" i="2"/>
  <c r="B12" i="2"/>
  <c r="C12" i="2"/>
  <c r="D12" i="2"/>
  <c r="E12" i="2"/>
  <c r="B13" i="2"/>
  <c r="C13" i="2"/>
  <c r="D13" i="2"/>
  <c r="E13" i="2"/>
  <c r="B14" i="2"/>
  <c r="C14" i="2"/>
  <c r="D14" i="2"/>
  <c r="E14" i="2"/>
  <c r="B15" i="2"/>
  <c r="C15" i="2"/>
  <c r="D15" i="2"/>
  <c r="E15" i="2"/>
  <c r="B16" i="2"/>
  <c r="C16" i="2"/>
  <c r="D16" i="2"/>
  <c r="E16" i="2"/>
  <c r="B17" i="2"/>
  <c r="C17" i="2"/>
  <c r="D17" i="2"/>
  <c r="E17" i="2"/>
  <c r="C4" i="2"/>
  <c r="D4" i="2"/>
  <c r="E4" i="2"/>
  <c r="B4" i="2"/>
  <c r="F6" i="2" l="1"/>
  <c r="F14" i="2"/>
  <c r="P14" i="2" s="1"/>
  <c r="F13" i="2"/>
  <c r="I13" i="2" s="1"/>
  <c r="F11" i="2"/>
  <c r="I11" i="2" s="1"/>
  <c r="F7" i="2"/>
  <c r="P7" i="2" s="1"/>
  <c r="F5" i="2"/>
  <c r="I5" i="2" s="1"/>
  <c r="J20" i="2"/>
  <c r="I6" i="2"/>
  <c r="P6" i="2"/>
  <c r="P13" i="2"/>
  <c r="E19" i="2"/>
  <c r="E20" i="2"/>
  <c r="C19" i="2"/>
  <c r="C20" i="2"/>
  <c r="Q17" i="2"/>
  <c r="R17" i="2" s="1"/>
  <c r="Q16" i="2"/>
  <c r="R16" i="2" s="1"/>
  <c r="Q15" i="2"/>
  <c r="R15" i="2" s="1"/>
  <c r="Q14" i="2"/>
  <c r="R14" i="2" s="1"/>
  <c r="Q13" i="2"/>
  <c r="Q12" i="2"/>
  <c r="R12" i="2" s="1"/>
  <c r="Q11" i="2"/>
  <c r="R11" i="2" s="1"/>
  <c r="Q10" i="2"/>
  <c r="R10" i="2" s="1"/>
  <c r="Q9" i="2"/>
  <c r="R9" i="2" s="1"/>
  <c r="Q8" i="2"/>
  <c r="R8" i="2" s="1"/>
  <c r="Q7" i="2"/>
  <c r="R7" i="2" s="1"/>
  <c r="Q6" i="2"/>
  <c r="R6" i="2" s="1"/>
  <c r="Q5" i="2"/>
  <c r="R5" i="2" s="1"/>
  <c r="K20" i="2"/>
  <c r="I14" i="2"/>
  <c r="O20" i="2"/>
  <c r="N20" i="2"/>
  <c r="M20" i="2"/>
  <c r="B20" i="2"/>
  <c r="Q4" i="2"/>
  <c r="R4" i="2" s="1"/>
  <c r="D19" i="2"/>
  <c r="D20" i="2"/>
  <c r="G19" i="2"/>
  <c r="G20" i="2"/>
  <c r="L19" i="2"/>
  <c r="L20" i="2"/>
  <c r="H19" i="2"/>
  <c r="H20" i="2"/>
  <c r="B19" i="2"/>
  <c r="F9" i="2"/>
  <c r="F17" i="2"/>
  <c r="F15" i="2"/>
  <c r="R13" i="2"/>
  <c r="F12" i="2"/>
  <c r="F10" i="2"/>
  <c r="F8" i="2"/>
  <c r="F16" i="2"/>
  <c r="F4" i="2"/>
  <c r="P11" i="2" l="1"/>
  <c r="I7" i="2"/>
  <c r="P5" i="2"/>
  <c r="R19" i="2"/>
  <c r="R20" i="2"/>
  <c r="I16" i="2"/>
  <c r="P16" i="2"/>
  <c r="I8" i="2"/>
  <c r="P8" i="2"/>
  <c r="I9" i="2"/>
  <c r="P9" i="2"/>
  <c r="F19" i="2"/>
  <c r="F20" i="2"/>
  <c r="P4" i="2"/>
  <c r="I10" i="2"/>
  <c r="P10" i="2"/>
  <c r="I12" i="2"/>
  <c r="P12" i="2"/>
  <c r="I15" i="2"/>
  <c r="P15" i="2"/>
  <c r="I17" i="2"/>
  <c r="P17" i="2"/>
  <c r="Q19" i="2"/>
  <c r="Q20" i="2"/>
  <c r="I4" i="2"/>
  <c r="P19" i="2" l="1"/>
  <c r="P20" i="2"/>
  <c r="I19" i="2"/>
  <c r="I20" i="2"/>
</calcChain>
</file>

<file path=xl/sharedStrings.xml><?xml version="1.0" encoding="utf-8"?>
<sst xmlns="http://schemas.openxmlformats.org/spreadsheetml/2006/main" count="61" uniqueCount="57">
  <si>
    <t>At Bats</t>
  </si>
  <si>
    <t>Singles</t>
  </si>
  <si>
    <t>Doubles</t>
  </si>
  <si>
    <t>Triples</t>
  </si>
  <si>
    <t>Home Runs</t>
  </si>
  <si>
    <t>Strike Outs</t>
  </si>
  <si>
    <t>Player Name</t>
  </si>
  <si>
    <t>1B</t>
  </si>
  <si>
    <t>2B</t>
  </si>
  <si>
    <t>3B</t>
  </si>
  <si>
    <t>HR</t>
  </si>
  <si>
    <t>Hits</t>
  </si>
  <si>
    <t>AB</t>
  </si>
  <si>
    <t>AVG</t>
  </si>
  <si>
    <t>RBI</t>
  </si>
  <si>
    <t>Runs</t>
  </si>
  <si>
    <t>SO</t>
  </si>
  <si>
    <t>BB</t>
  </si>
  <si>
    <t>HBP</t>
  </si>
  <si>
    <t>ROE</t>
  </si>
  <si>
    <t>OBP</t>
  </si>
  <si>
    <t>TB</t>
  </si>
  <si>
    <t>Totals</t>
  </si>
  <si>
    <t>Team Average</t>
  </si>
  <si>
    <t>PA</t>
  </si>
  <si>
    <t>Base on Ball</t>
  </si>
  <si>
    <t>SLG</t>
  </si>
  <si>
    <t>Gibsonville Recreational Baseball Under 12 League Broncos</t>
  </si>
  <si>
    <t>Gibsonville Broncos Under 12 Baseball Game 1</t>
  </si>
  <si>
    <t>James</t>
  </si>
  <si>
    <t>Stewart</t>
  </si>
  <si>
    <t>Kyle</t>
  </si>
  <si>
    <t>Matthews</t>
  </si>
  <si>
    <t>Foster</t>
  </si>
  <si>
    <t>Kurt</t>
  </si>
  <si>
    <t>Toby</t>
  </si>
  <si>
    <t>Lindsey</t>
  </si>
  <si>
    <t>Adam</t>
  </si>
  <si>
    <t>Nelson</t>
  </si>
  <si>
    <t>Jared</t>
  </si>
  <si>
    <t>Thomas</t>
  </si>
  <si>
    <t>Bart</t>
  </si>
  <si>
    <t>Watson</t>
  </si>
  <si>
    <t>Rick</t>
  </si>
  <si>
    <t>Shuman</t>
  </si>
  <si>
    <t>Terry</t>
  </si>
  <si>
    <t>Rogers</t>
  </si>
  <si>
    <t>Victor</t>
  </si>
  <si>
    <t>Dodge</t>
  </si>
  <si>
    <t>Andy</t>
  </si>
  <si>
    <t>Adamson</t>
  </si>
  <si>
    <t>Ryan</t>
  </si>
  <si>
    <t>Hendrick</t>
  </si>
  <si>
    <t>Ralph</t>
  </si>
  <si>
    <t>White</t>
  </si>
  <si>
    <t>Peyton</t>
  </si>
  <si>
    <t>Taylor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</si>
</sst>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orbel"/>
      <family val="2"/>
      <scheme val="minor"/>
    </font>
    <font>
      <b/>
      <sz val="15"/>
      <color theme="3"/>
      <name val="Corbel"/>
      <family val="2"/>
      <scheme val="minor"/>
    </font>
    <font>
      <b/>
      <sz val="13"/>
      <color theme="3"/>
      <name val="Corbel"/>
      <family val="2"/>
      <scheme val="minor"/>
    </font>
    <font>
      <b/>
      <sz val="11"/>
      <color theme="1"/>
      <name val="Corbel"/>
      <family val="2"/>
      <scheme val="minor"/>
    </font>
    <font>
      <sz val="11"/>
      <color theme="1"/>
      <name val="Corbel"/>
      <family val="2"/>
      <scheme val="minor"/>
    </font>
    <font>
      <b/>
      <sz val="18"/>
      <color theme="3"/>
      <name val="Corbel"/>
      <family val="2"/>
      <scheme val="major"/>
    </font>
    <font>
      <b/>
      <sz val="11"/>
      <color theme="3"/>
      <name val="Corbel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</borders>
  <cellStyleXfs count="6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9" fontId="4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15">
    <xf numFmtId="0" fontId="0" fillId="0" borderId="0" xfId="0"/>
    <xf numFmtId="0" fontId="2" fillId="0" borderId="2" xfId="2"/>
    <xf numFmtId="0" fontId="0" fillId="2" borderId="0" xfId="0" applyFill="1"/>
    <xf numFmtId="0" fontId="0" fillId="0" borderId="0" xfId="0" applyFill="1"/>
    <xf numFmtId="0" fontId="3" fillId="0" borderId="0" xfId="0" applyFont="1"/>
    <xf numFmtId="0" fontId="0" fillId="0" borderId="0" xfId="0" applyNumberFormat="1"/>
    <xf numFmtId="0" fontId="0" fillId="0" borderId="0" xfId="3" applyNumberFormat="1" applyFont="1"/>
    <xf numFmtId="0" fontId="6" fillId="0" borderId="0" xfId="5"/>
    <xf numFmtId="0" fontId="6" fillId="0" borderId="0" xfId="5" applyFill="1"/>
    <xf numFmtId="0" fontId="2" fillId="0" borderId="2" xfId="2" applyAlignment="1">
      <alignment horizontal="right"/>
    </xf>
    <xf numFmtId="0" fontId="2" fillId="0" borderId="2" xfId="2" applyNumberFormat="1" applyAlignment="1">
      <alignment horizontal="right"/>
    </xf>
    <xf numFmtId="0" fontId="0" fillId="0" borderId="0" xfId="0" applyProtection="1">
      <protection locked="0"/>
    </xf>
    <xf numFmtId="0" fontId="5" fillId="0" borderId="0" xfId="4" applyAlignment="1" applyProtection="1">
      <alignment horizontal="center"/>
      <protection locked="0"/>
    </xf>
    <xf numFmtId="0" fontId="2" fillId="0" borderId="2" xfId="2" applyAlignment="1">
      <alignment horizontal="center"/>
    </xf>
    <xf numFmtId="0" fontId="1" fillId="0" borderId="0" xfId="1" applyBorder="1" applyAlignment="1" applyProtection="1">
      <alignment horizontal="center"/>
      <protection locked="0"/>
    </xf>
  </cellXfs>
  <cellStyles count="6">
    <cellStyle name="Heading 1" xfId="1" builtinId="16"/>
    <cellStyle name="Heading 2" xfId="2" builtinId="17"/>
    <cellStyle name="Heading 4" xfId="5" builtinId="19"/>
    <cellStyle name="Normal" xfId="0" builtinId="0"/>
    <cellStyle name="Percent" xfId="3" builtinId="5"/>
    <cellStyle name="Title" xfId="4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dule">
  <a:themeElements>
    <a:clrScheme name="Clarity">
      <a:dk1>
        <a:srgbClr val="292934"/>
      </a:dk1>
      <a:lt1>
        <a:srgbClr val="FFFFFF"/>
      </a:lt1>
      <a:dk2>
        <a:srgbClr val="D2533C"/>
      </a:dk2>
      <a:lt2>
        <a:srgbClr val="F3F2DC"/>
      </a:lt2>
      <a:accent1>
        <a:srgbClr val="93A299"/>
      </a:accent1>
      <a:accent2>
        <a:srgbClr val="AD8F67"/>
      </a:accent2>
      <a:accent3>
        <a:srgbClr val="726056"/>
      </a:accent3>
      <a:accent4>
        <a:srgbClr val="4C5A6A"/>
      </a:accent4>
      <a:accent5>
        <a:srgbClr val="808DA0"/>
      </a:accent5>
      <a:accent6>
        <a:srgbClr val="79463D"/>
      </a:accent6>
      <a:hlink>
        <a:srgbClr val="0000FF"/>
      </a:hlink>
      <a:folHlink>
        <a:srgbClr val="800080"/>
      </a:folHlink>
    </a:clrScheme>
    <a:fontScheme name="Module">
      <a:majorFont>
        <a:latin typeface="Corbel"/>
        <a:ea typeface=""/>
        <a:cs typeface=""/>
        <a:font script="Jpan" typeface="HGｺﾞｼｯｸM"/>
        <a:font script="Hang" typeface="HY엽서L"/>
        <a:font script="Hans" typeface="华文楷体"/>
        <a:font script="Hant" typeface="新細明體"/>
        <a:font script="Arab" typeface="Tahoma"/>
        <a:font script="Hebr" typeface="Miriam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Corbel"/>
        <a:ea typeface=""/>
        <a:cs typeface=""/>
        <a:font script="Jpan" typeface="HGｺﾞｼｯｸM"/>
        <a:font script="Hang" typeface="HY엽서L"/>
        <a:font script="Hans" typeface="华文楷体"/>
        <a:font script="Hant" typeface="新細明體"/>
        <a:font script="Arab" typeface="Tahoma"/>
        <a:font script="Hebr" typeface="Miriam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Modul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7500"/>
                <a:satMod val="137000"/>
              </a:schemeClr>
            </a:gs>
            <a:gs pos="55000">
              <a:schemeClr val="phClr">
                <a:shade val="69000"/>
                <a:satMod val="137000"/>
              </a:schemeClr>
            </a:gs>
            <a:gs pos="100000">
              <a:schemeClr val="phClr">
                <a:shade val="98000"/>
                <a:satMod val="137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48000" cap="flat" cmpd="thickThin" algn="ctr">
          <a:solidFill>
            <a:schemeClr val="phClr"/>
          </a:solidFill>
          <a:prstDash val="solid"/>
        </a:ln>
        <a:ln w="48500" cap="flat" cmpd="thickThin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5000" dist="25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39000" dist="254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39000" dist="25400" dir="5400000" rotWithShape="0">
              <a:srgbClr val="000000">
                <a:alpha val="38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1800000"/>
            </a:lightRig>
          </a:scene3d>
          <a:sp3d prstMaterial="matte">
            <a:bevelT h="200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8000"/>
                <a:satMod val="300000"/>
              </a:schemeClr>
            </a:gs>
            <a:gs pos="12000">
              <a:schemeClr val="phClr">
                <a:tint val="48000"/>
                <a:satMod val="300000"/>
              </a:schemeClr>
            </a:gs>
            <a:gs pos="20000">
              <a:schemeClr val="phClr">
                <a:tint val="49000"/>
                <a:satMod val="30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10000" t="-25000" r="10000" b="125000"/>
          </a:path>
        </a:gradFill>
        <a:blipFill>
          <a:blip xmlns:r="http://schemas.openxmlformats.org/officeDocument/2006/relationships" r:embed="rId1">
            <a:duotone>
              <a:schemeClr val="phClr">
                <a:shade val="75000"/>
                <a:satMod val="105000"/>
              </a:schemeClr>
              <a:schemeClr val="phClr">
                <a:tint val="95000"/>
                <a:satMod val="105000"/>
              </a:schemeClr>
            </a:duotone>
          </a:blip>
          <a:tile tx="0" ty="0" sx="38000" sy="38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3"/>
  <sheetViews>
    <sheetView tabSelected="1" workbookViewId="0">
      <selection activeCell="A2" sqref="A2"/>
    </sheetView>
  </sheetViews>
  <sheetFormatPr defaultRowHeight="15" x14ac:dyDescent="0.25"/>
  <cols>
    <col min="1" max="1" width="12.875" customWidth="1"/>
    <col min="2" max="8" width="6.625" customWidth="1"/>
    <col min="10" max="15" width="6.625" customWidth="1"/>
    <col min="16" max="16" width="8" style="5" customWidth="1"/>
    <col min="17" max="18" width="8" customWidth="1"/>
    <col min="19" max="19" width="4.625" customWidth="1"/>
    <col min="20" max="20" width="3.625" customWidth="1"/>
    <col min="21" max="21" width="13.25" customWidth="1"/>
  </cols>
  <sheetData>
    <row r="1" spans="1:26" ht="23.25" x14ac:dyDescent="0.35">
      <c r="A1" s="12" t="s">
        <v>27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</row>
    <row r="2" spans="1:26" ht="18" thickBot="1" x14ac:dyDescent="0.35">
      <c r="A2" s="1" t="s">
        <v>6</v>
      </c>
      <c r="B2" s="9" t="s">
        <v>7</v>
      </c>
      <c r="C2" s="9" t="s">
        <v>8</v>
      </c>
      <c r="D2" s="9" t="s">
        <v>9</v>
      </c>
      <c r="E2" s="9" t="s">
        <v>10</v>
      </c>
      <c r="F2" s="9" t="s">
        <v>11</v>
      </c>
      <c r="G2" s="9" t="s">
        <v>12</v>
      </c>
      <c r="H2" s="9" t="s">
        <v>24</v>
      </c>
      <c r="I2" s="9" t="s">
        <v>13</v>
      </c>
      <c r="J2" s="9" t="s">
        <v>14</v>
      </c>
      <c r="K2" s="9" t="s">
        <v>15</v>
      </c>
      <c r="L2" s="9" t="s">
        <v>16</v>
      </c>
      <c r="M2" s="9" t="s">
        <v>17</v>
      </c>
      <c r="N2" s="9" t="s">
        <v>18</v>
      </c>
      <c r="O2" s="9" t="s">
        <v>19</v>
      </c>
      <c r="P2" s="10" t="s">
        <v>20</v>
      </c>
      <c r="Q2" s="9" t="s">
        <v>21</v>
      </c>
      <c r="R2" s="9" t="s">
        <v>26</v>
      </c>
    </row>
    <row r="3" spans="1:26" ht="15.75" thickTop="1" x14ac:dyDescent="0.25"/>
    <row r="4" spans="1:26" s="2" customFormat="1" x14ac:dyDescent="0.25">
      <c r="A4" s="7" t="str">
        <f>(LEFT('Game 1'!A3,1))&amp;" "&amp;('Game 1'!B3)</f>
        <v>J Stewart</v>
      </c>
      <c r="B4">
        <f>'Game 1'!D3</f>
        <v>1</v>
      </c>
      <c r="C4">
        <f>'Game 1'!E3</f>
        <v>0</v>
      </c>
      <c r="D4">
        <f>'Game 1'!F3</f>
        <v>1</v>
      </c>
      <c r="E4">
        <f>'Game 1'!G3</f>
        <v>1</v>
      </c>
      <c r="F4">
        <f>SUM(B4:E4)</f>
        <v>3</v>
      </c>
      <c r="G4">
        <f>'Game 1'!C3</f>
        <v>4</v>
      </c>
      <c r="H4">
        <f>(K4+M4+N4+O4)</f>
        <v>3</v>
      </c>
      <c r="I4">
        <f t="shared" ref="I4:I17" si="0">(F4/G4)</f>
        <v>0.75</v>
      </c>
      <c r="J4">
        <f>'Game 1'!J3</f>
        <v>1</v>
      </c>
      <c r="K4">
        <f>'Game 1'!K3</f>
        <v>2</v>
      </c>
      <c r="L4">
        <f>'Game 1'!H3</f>
        <v>0</v>
      </c>
      <c r="M4">
        <f>'Game 1'!I3</f>
        <v>0</v>
      </c>
      <c r="N4">
        <f>'Game 1'!L3</f>
        <v>0</v>
      </c>
      <c r="O4">
        <f>'Game 1'!M3</f>
        <v>1</v>
      </c>
      <c r="P4" s="6">
        <f>(F4+M4+N4)/G4+M4+N4</f>
        <v>0.75</v>
      </c>
      <c r="Q4">
        <f>(B4+(C4*2)+(D4*3)+(E4*4))/G4</f>
        <v>2</v>
      </c>
      <c r="R4">
        <f t="shared" ref="R4:R17" si="1">(Q4/G4)</f>
        <v>0.5</v>
      </c>
      <c r="S4"/>
      <c r="T4"/>
      <c r="U4"/>
      <c r="V4"/>
      <c r="W4"/>
      <c r="X4"/>
      <c r="Y4"/>
      <c r="Z4"/>
    </row>
    <row r="5" spans="1:26" s="3" customFormat="1" x14ac:dyDescent="0.25">
      <c r="A5" s="7" t="str">
        <f>(LEFT('Game 1'!A4,1))&amp;" "&amp;('Game 1'!B4)</f>
        <v>K Matthews</v>
      </c>
      <c r="B5">
        <f>'Game 1'!D4</f>
        <v>1</v>
      </c>
      <c r="C5">
        <f>'Game 1'!E4</f>
        <v>0</v>
      </c>
      <c r="D5">
        <f>'Game 1'!F4</f>
        <v>0</v>
      </c>
      <c r="E5">
        <f>'Game 1'!G4</f>
        <v>0</v>
      </c>
      <c r="F5">
        <f t="shared" ref="F5:F17" si="2">SUM(B5:E5)</f>
        <v>1</v>
      </c>
      <c r="G5">
        <f>'Game 1'!C4</f>
        <v>3</v>
      </c>
      <c r="H5">
        <f t="shared" ref="H5:H17" si="3">(K5+M5+N5+O5)</f>
        <v>3</v>
      </c>
      <c r="I5">
        <f t="shared" si="0"/>
        <v>0.33333333333333331</v>
      </c>
      <c r="J5">
        <f>'Game 1'!J4</f>
        <v>0</v>
      </c>
      <c r="K5">
        <f>'Game 1'!K4</f>
        <v>2</v>
      </c>
      <c r="L5">
        <f>'Game 1'!H4</f>
        <v>1</v>
      </c>
      <c r="M5">
        <f>'Game 1'!I4</f>
        <v>1</v>
      </c>
      <c r="N5">
        <f>'Game 1'!L4</f>
        <v>0</v>
      </c>
      <c r="O5">
        <f>'Game 1'!M4</f>
        <v>0</v>
      </c>
      <c r="P5" s="6">
        <f t="shared" ref="P5:P17" si="4">(F5+M5+N5)/G5+M5+N5</f>
        <v>1.6666666666666665</v>
      </c>
      <c r="Q5">
        <f t="shared" ref="Q5:Q17" si="5">(B5+(C5*2)+(D5*3)+(E5*4))/G5</f>
        <v>0.33333333333333331</v>
      </c>
      <c r="R5">
        <f t="shared" si="1"/>
        <v>0.1111111111111111</v>
      </c>
      <c r="S5"/>
      <c r="T5"/>
      <c r="U5"/>
      <c r="V5"/>
      <c r="W5"/>
      <c r="X5"/>
      <c r="Y5"/>
      <c r="Z5"/>
    </row>
    <row r="6" spans="1:26" s="2" customFormat="1" x14ac:dyDescent="0.25">
      <c r="A6" s="7" t="str">
        <f>(LEFT('Game 1'!A5,1))&amp;" "&amp;('Game 1'!B5)</f>
        <v>K Foster</v>
      </c>
      <c r="B6">
        <f>'Game 1'!D5</f>
        <v>0</v>
      </c>
      <c r="C6">
        <f>'Game 1'!E5</f>
        <v>1</v>
      </c>
      <c r="D6">
        <f>'Game 1'!F5</f>
        <v>0</v>
      </c>
      <c r="E6">
        <f>'Game 1'!G5</f>
        <v>0</v>
      </c>
      <c r="F6">
        <f t="shared" si="2"/>
        <v>1</v>
      </c>
      <c r="G6">
        <f>'Game 1'!C5</f>
        <v>3</v>
      </c>
      <c r="H6">
        <f t="shared" si="3"/>
        <v>3</v>
      </c>
      <c r="I6">
        <f t="shared" si="0"/>
        <v>0.33333333333333331</v>
      </c>
      <c r="J6">
        <f>'Game 1'!J5</f>
        <v>0</v>
      </c>
      <c r="K6">
        <f>'Game 1'!K5</f>
        <v>1</v>
      </c>
      <c r="L6">
        <f>'Game 1'!H5</f>
        <v>1</v>
      </c>
      <c r="M6">
        <f>'Game 1'!I5</f>
        <v>1</v>
      </c>
      <c r="N6">
        <f>'Game 1'!L5</f>
        <v>0</v>
      </c>
      <c r="O6">
        <f>'Game 1'!M5</f>
        <v>1</v>
      </c>
      <c r="P6" s="6">
        <f t="shared" si="4"/>
        <v>1.6666666666666665</v>
      </c>
      <c r="Q6">
        <f t="shared" si="5"/>
        <v>0.66666666666666663</v>
      </c>
      <c r="R6">
        <f t="shared" si="1"/>
        <v>0.22222222222222221</v>
      </c>
      <c r="S6"/>
      <c r="T6"/>
      <c r="U6"/>
      <c r="V6"/>
      <c r="W6"/>
      <c r="X6"/>
      <c r="Y6"/>
      <c r="Z6"/>
    </row>
    <row r="7" spans="1:26" s="3" customFormat="1" x14ac:dyDescent="0.25">
      <c r="A7" s="7" t="str">
        <f>(LEFT('Game 1'!A6,1))&amp;" "&amp;('Game 1'!B6)</f>
        <v>T Lindsey</v>
      </c>
      <c r="B7">
        <f>'Game 1'!D6</f>
        <v>1</v>
      </c>
      <c r="C7">
        <f>'Game 1'!E6</f>
        <v>1</v>
      </c>
      <c r="D7">
        <f>'Game 1'!F6</f>
        <v>0</v>
      </c>
      <c r="E7">
        <f>'Game 1'!G6</f>
        <v>1</v>
      </c>
      <c r="F7">
        <f t="shared" si="2"/>
        <v>3</v>
      </c>
      <c r="G7">
        <f>'Game 1'!C6</f>
        <v>4</v>
      </c>
      <c r="H7">
        <f t="shared" si="3"/>
        <v>0</v>
      </c>
      <c r="I7">
        <f t="shared" si="0"/>
        <v>0.75</v>
      </c>
      <c r="J7">
        <f>'Game 1'!J6</f>
        <v>1</v>
      </c>
      <c r="K7">
        <f>'Game 1'!K6</f>
        <v>0</v>
      </c>
      <c r="L7">
        <f>'Game 1'!H6</f>
        <v>0</v>
      </c>
      <c r="M7">
        <f>'Game 1'!I6</f>
        <v>0</v>
      </c>
      <c r="N7">
        <f>'Game 1'!L6</f>
        <v>0</v>
      </c>
      <c r="O7">
        <f>'Game 1'!M6</f>
        <v>0</v>
      </c>
      <c r="P7" s="6">
        <f t="shared" si="4"/>
        <v>0.75</v>
      </c>
      <c r="Q7">
        <f t="shared" si="5"/>
        <v>1.75</v>
      </c>
      <c r="R7">
        <f t="shared" si="1"/>
        <v>0.4375</v>
      </c>
      <c r="S7"/>
      <c r="T7"/>
      <c r="U7"/>
      <c r="V7"/>
      <c r="W7"/>
      <c r="X7"/>
      <c r="Y7"/>
      <c r="Z7"/>
    </row>
    <row r="8" spans="1:26" s="2" customFormat="1" x14ac:dyDescent="0.25">
      <c r="A8" s="7" t="str">
        <f>(LEFT('Game 1'!A7,1))&amp;" "&amp;('Game 1'!B7)</f>
        <v>A Nelson</v>
      </c>
      <c r="B8">
        <f>'Game 1'!D7</f>
        <v>1</v>
      </c>
      <c r="C8">
        <f>'Game 1'!E7</f>
        <v>0</v>
      </c>
      <c r="D8">
        <f>'Game 1'!F7</f>
        <v>0</v>
      </c>
      <c r="E8">
        <f>'Game 1'!G7</f>
        <v>0</v>
      </c>
      <c r="F8">
        <f t="shared" si="2"/>
        <v>1</v>
      </c>
      <c r="G8">
        <f>'Game 1'!C7</f>
        <v>3</v>
      </c>
      <c r="H8">
        <f t="shared" si="3"/>
        <v>1</v>
      </c>
      <c r="I8">
        <f t="shared" si="0"/>
        <v>0.33333333333333331</v>
      </c>
      <c r="J8">
        <f>'Game 1'!J7</f>
        <v>0</v>
      </c>
      <c r="K8">
        <f>'Game 1'!K7</f>
        <v>1</v>
      </c>
      <c r="L8">
        <f>'Game 1'!H7</f>
        <v>1</v>
      </c>
      <c r="M8">
        <f>'Game 1'!I7</f>
        <v>0</v>
      </c>
      <c r="N8">
        <f>'Game 1'!L7</f>
        <v>0</v>
      </c>
      <c r="O8">
        <f>'Game 1'!M7</f>
        <v>0</v>
      </c>
      <c r="P8" s="6">
        <f t="shared" si="4"/>
        <v>0.33333333333333331</v>
      </c>
      <c r="Q8">
        <f t="shared" si="5"/>
        <v>0.33333333333333331</v>
      </c>
      <c r="R8">
        <f t="shared" si="1"/>
        <v>0.1111111111111111</v>
      </c>
      <c r="S8"/>
      <c r="T8"/>
      <c r="U8"/>
      <c r="V8"/>
      <c r="W8"/>
      <c r="X8"/>
      <c r="Y8"/>
      <c r="Z8"/>
    </row>
    <row r="9" spans="1:26" s="3" customFormat="1" x14ac:dyDescent="0.25">
      <c r="A9" s="7" t="str">
        <f>(LEFT('Game 1'!A8,1))&amp;" "&amp;('Game 1'!B8)</f>
        <v>J Thomas</v>
      </c>
      <c r="B9">
        <f>'Game 1'!D8</f>
        <v>2</v>
      </c>
      <c r="C9">
        <f>'Game 1'!E8</f>
        <v>1</v>
      </c>
      <c r="D9">
        <f>'Game 1'!F8</f>
        <v>0</v>
      </c>
      <c r="E9">
        <f>'Game 1'!G8</f>
        <v>0</v>
      </c>
      <c r="F9">
        <f t="shared" si="2"/>
        <v>3</v>
      </c>
      <c r="G9">
        <f>'Game 1'!C8</f>
        <v>4</v>
      </c>
      <c r="H9">
        <f t="shared" si="3"/>
        <v>2</v>
      </c>
      <c r="I9">
        <f t="shared" si="0"/>
        <v>0.75</v>
      </c>
      <c r="J9">
        <f>'Game 1'!J8</f>
        <v>0</v>
      </c>
      <c r="K9">
        <f>'Game 1'!K8</f>
        <v>0</v>
      </c>
      <c r="L9">
        <f>'Game 1'!H8</f>
        <v>0</v>
      </c>
      <c r="M9">
        <f>'Game 1'!I8</f>
        <v>1</v>
      </c>
      <c r="N9">
        <f>'Game 1'!L8</f>
        <v>0</v>
      </c>
      <c r="O9">
        <f>'Game 1'!M8</f>
        <v>1</v>
      </c>
      <c r="P9" s="6">
        <f t="shared" si="4"/>
        <v>2</v>
      </c>
      <c r="Q9">
        <f t="shared" si="5"/>
        <v>1</v>
      </c>
      <c r="R9">
        <f t="shared" si="1"/>
        <v>0.25</v>
      </c>
      <c r="S9"/>
      <c r="T9"/>
      <c r="U9"/>
      <c r="V9"/>
      <c r="W9"/>
      <c r="X9"/>
      <c r="Y9"/>
      <c r="Z9"/>
    </row>
    <row r="10" spans="1:26" s="2" customFormat="1" x14ac:dyDescent="0.25">
      <c r="A10" s="7" t="str">
        <f>(LEFT('Game 1'!A9,1))&amp;" "&amp;('Game 1'!B9)</f>
        <v>B Watson</v>
      </c>
      <c r="B10">
        <f>'Game 1'!D9</f>
        <v>2</v>
      </c>
      <c r="C10">
        <f>'Game 1'!E9</f>
        <v>1</v>
      </c>
      <c r="D10">
        <f>'Game 1'!F9</f>
        <v>0</v>
      </c>
      <c r="E10">
        <f>'Game 1'!G9</f>
        <v>0</v>
      </c>
      <c r="F10">
        <f t="shared" si="2"/>
        <v>3</v>
      </c>
      <c r="G10">
        <f>'Game 1'!C9</f>
        <v>4</v>
      </c>
      <c r="H10">
        <f t="shared" si="3"/>
        <v>1</v>
      </c>
      <c r="I10">
        <f t="shared" si="0"/>
        <v>0.75</v>
      </c>
      <c r="J10">
        <f>'Game 1'!J9</f>
        <v>1</v>
      </c>
      <c r="K10">
        <f>'Game 1'!K9</f>
        <v>0</v>
      </c>
      <c r="L10">
        <f>'Game 1'!H9</f>
        <v>1</v>
      </c>
      <c r="M10">
        <f>'Game 1'!I9</f>
        <v>1</v>
      </c>
      <c r="N10">
        <f>'Game 1'!L9</f>
        <v>0</v>
      </c>
      <c r="O10">
        <f>'Game 1'!M9</f>
        <v>0</v>
      </c>
      <c r="P10" s="6">
        <f t="shared" si="4"/>
        <v>2</v>
      </c>
      <c r="Q10">
        <f t="shared" si="5"/>
        <v>1</v>
      </c>
      <c r="R10">
        <f t="shared" si="1"/>
        <v>0.25</v>
      </c>
      <c r="S10"/>
      <c r="T10"/>
      <c r="U10"/>
      <c r="V10"/>
      <c r="W10"/>
      <c r="X10"/>
      <c r="Y10"/>
      <c r="Z10"/>
    </row>
    <row r="11" spans="1:26" s="3" customFormat="1" x14ac:dyDescent="0.25">
      <c r="A11" s="7" t="str">
        <f>(LEFT('Game 1'!A10,1))&amp;" "&amp;('Game 1'!B10)</f>
        <v>R Shuman</v>
      </c>
      <c r="B11">
        <f>'Game 1'!D10</f>
        <v>0</v>
      </c>
      <c r="C11">
        <f>'Game 1'!E10</f>
        <v>2</v>
      </c>
      <c r="D11">
        <f>'Game 1'!F10</f>
        <v>1</v>
      </c>
      <c r="E11">
        <f>'Game 1'!G10</f>
        <v>0</v>
      </c>
      <c r="F11">
        <f t="shared" si="2"/>
        <v>3</v>
      </c>
      <c r="G11">
        <f>'Game 1'!C10</f>
        <v>4</v>
      </c>
      <c r="H11">
        <f t="shared" si="3"/>
        <v>0</v>
      </c>
      <c r="I11">
        <f t="shared" si="0"/>
        <v>0.75</v>
      </c>
      <c r="J11">
        <f>'Game 1'!J10</f>
        <v>0</v>
      </c>
      <c r="K11">
        <f>'Game 1'!K10</f>
        <v>0</v>
      </c>
      <c r="L11">
        <f>'Game 1'!H10</f>
        <v>0</v>
      </c>
      <c r="M11">
        <f>'Game 1'!I10</f>
        <v>0</v>
      </c>
      <c r="N11">
        <f>'Game 1'!L10</f>
        <v>0</v>
      </c>
      <c r="O11">
        <f>'Game 1'!M10</f>
        <v>0</v>
      </c>
      <c r="P11" s="6">
        <f t="shared" si="4"/>
        <v>0.75</v>
      </c>
      <c r="Q11">
        <f t="shared" si="5"/>
        <v>1.75</v>
      </c>
      <c r="R11">
        <f t="shared" si="1"/>
        <v>0.4375</v>
      </c>
      <c r="S11"/>
      <c r="T11"/>
      <c r="U11"/>
      <c r="V11"/>
      <c r="W11"/>
      <c r="X11"/>
      <c r="Y11"/>
      <c r="Z11"/>
    </row>
    <row r="12" spans="1:26" s="2" customFormat="1" x14ac:dyDescent="0.25">
      <c r="A12" s="7" t="str">
        <f>(LEFT('Game 1'!A11,1))&amp;" "&amp;('Game 1'!B11)</f>
        <v>T Rogers</v>
      </c>
      <c r="B12">
        <f>'Game 1'!D11</f>
        <v>1</v>
      </c>
      <c r="C12">
        <f>'Game 1'!E11</f>
        <v>1</v>
      </c>
      <c r="D12">
        <f>'Game 1'!F11</f>
        <v>0</v>
      </c>
      <c r="E12">
        <f>'Game 1'!G11</f>
        <v>0</v>
      </c>
      <c r="F12">
        <f t="shared" si="2"/>
        <v>2</v>
      </c>
      <c r="G12">
        <f>'Game 1'!C11</f>
        <v>3</v>
      </c>
      <c r="H12">
        <f t="shared" si="3"/>
        <v>1</v>
      </c>
      <c r="I12">
        <f t="shared" si="0"/>
        <v>0.66666666666666663</v>
      </c>
      <c r="J12">
        <f>'Game 1'!J11</f>
        <v>0</v>
      </c>
      <c r="K12">
        <f>'Game 1'!K11</f>
        <v>1</v>
      </c>
      <c r="L12">
        <f>'Game 1'!H11</f>
        <v>1</v>
      </c>
      <c r="M12">
        <f>'Game 1'!I11</f>
        <v>0</v>
      </c>
      <c r="N12">
        <f>'Game 1'!L11</f>
        <v>0</v>
      </c>
      <c r="O12">
        <f>'Game 1'!M11</f>
        <v>0</v>
      </c>
      <c r="P12" s="6">
        <f t="shared" si="4"/>
        <v>0.66666666666666663</v>
      </c>
      <c r="Q12">
        <f t="shared" si="5"/>
        <v>1</v>
      </c>
      <c r="R12">
        <f t="shared" si="1"/>
        <v>0.33333333333333331</v>
      </c>
      <c r="S12"/>
      <c r="T12"/>
      <c r="U12"/>
      <c r="V12"/>
      <c r="W12"/>
      <c r="X12"/>
      <c r="Y12"/>
      <c r="Z12"/>
    </row>
    <row r="13" spans="1:26" s="3" customFormat="1" x14ac:dyDescent="0.25">
      <c r="A13" s="7" t="str">
        <f>(LEFT('Game 1'!A12,1))&amp;" "&amp;('Game 1'!B12)</f>
        <v>V Dodge</v>
      </c>
      <c r="B13">
        <f>'Game 1'!D12</f>
        <v>1</v>
      </c>
      <c r="C13">
        <f>'Game 1'!E12</f>
        <v>2</v>
      </c>
      <c r="D13">
        <f>'Game 1'!F12</f>
        <v>0</v>
      </c>
      <c r="E13">
        <f>'Game 1'!G12</f>
        <v>0</v>
      </c>
      <c r="F13">
        <f t="shared" si="2"/>
        <v>3</v>
      </c>
      <c r="G13">
        <f>'Game 1'!C12</f>
        <v>4</v>
      </c>
      <c r="H13">
        <f t="shared" si="3"/>
        <v>2</v>
      </c>
      <c r="I13">
        <f t="shared" si="0"/>
        <v>0.75</v>
      </c>
      <c r="J13">
        <f>'Game 1'!J12</f>
        <v>1</v>
      </c>
      <c r="K13">
        <f>'Game 1'!K12</f>
        <v>0</v>
      </c>
      <c r="L13">
        <f>'Game 1'!H12</f>
        <v>0</v>
      </c>
      <c r="M13">
        <f>'Game 1'!I12</f>
        <v>1</v>
      </c>
      <c r="N13">
        <f>'Game 1'!L12</f>
        <v>0</v>
      </c>
      <c r="O13">
        <f>'Game 1'!M12</f>
        <v>1</v>
      </c>
      <c r="P13" s="6">
        <f t="shared" si="4"/>
        <v>2</v>
      </c>
      <c r="Q13">
        <f t="shared" si="5"/>
        <v>1.25</v>
      </c>
      <c r="R13">
        <f t="shared" si="1"/>
        <v>0.3125</v>
      </c>
      <c r="S13"/>
      <c r="T13"/>
      <c r="U13"/>
      <c r="V13"/>
      <c r="W13"/>
      <c r="X13"/>
      <c r="Y13"/>
      <c r="Z13"/>
    </row>
    <row r="14" spans="1:26" s="2" customFormat="1" x14ac:dyDescent="0.25">
      <c r="A14" s="7" t="str">
        <f>(LEFT('Game 1'!A13,1))&amp;" "&amp;('Game 1'!B13)</f>
        <v>A Adamson</v>
      </c>
      <c r="B14">
        <f>'Game 1'!D13</f>
        <v>1</v>
      </c>
      <c r="C14">
        <f>'Game 1'!E13</f>
        <v>0</v>
      </c>
      <c r="D14">
        <f>'Game 1'!F13</f>
        <v>0</v>
      </c>
      <c r="E14">
        <f>'Game 1'!G13</f>
        <v>0</v>
      </c>
      <c r="F14">
        <f t="shared" si="2"/>
        <v>1</v>
      </c>
      <c r="G14">
        <f>'Game 1'!C13</f>
        <v>4</v>
      </c>
      <c r="H14">
        <f t="shared" si="3"/>
        <v>1</v>
      </c>
      <c r="I14">
        <f t="shared" si="0"/>
        <v>0.25</v>
      </c>
      <c r="J14">
        <f>'Game 1'!J13</f>
        <v>0</v>
      </c>
      <c r="K14">
        <f>'Game 1'!K13</f>
        <v>0</v>
      </c>
      <c r="L14">
        <f>'Game 1'!H13</f>
        <v>2</v>
      </c>
      <c r="M14">
        <f>'Game 1'!I13</f>
        <v>0</v>
      </c>
      <c r="N14">
        <f>'Game 1'!L13</f>
        <v>0</v>
      </c>
      <c r="O14">
        <f>'Game 1'!M13</f>
        <v>1</v>
      </c>
      <c r="P14" s="6">
        <f t="shared" si="4"/>
        <v>0.25</v>
      </c>
      <c r="Q14">
        <f t="shared" si="5"/>
        <v>0.25</v>
      </c>
      <c r="R14">
        <f t="shared" si="1"/>
        <v>6.25E-2</v>
      </c>
      <c r="S14"/>
      <c r="T14"/>
      <c r="U14"/>
      <c r="V14"/>
      <c r="W14"/>
      <c r="X14"/>
      <c r="Y14"/>
      <c r="Z14"/>
    </row>
    <row r="15" spans="1:26" s="3" customFormat="1" x14ac:dyDescent="0.25">
      <c r="A15" s="7" t="str">
        <f>(LEFT('Game 1'!A14,1))&amp;" "&amp;('Game 1'!B14)</f>
        <v>R Hendrick</v>
      </c>
      <c r="B15">
        <f>'Game 1'!D14</f>
        <v>0</v>
      </c>
      <c r="C15">
        <f>'Game 1'!E14</f>
        <v>1</v>
      </c>
      <c r="D15">
        <f>'Game 1'!F14</f>
        <v>0</v>
      </c>
      <c r="E15">
        <f>'Game 1'!G14</f>
        <v>0</v>
      </c>
      <c r="F15">
        <f t="shared" si="2"/>
        <v>1</v>
      </c>
      <c r="G15">
        <f>'Game 1'!C14</f>
        <v>3</v>
      </c>
      <c r="H15">
        <f t="shared" si="3"/>
        <v>1</v>
      </c>
      <c r="I15">
        <f t="shared" si="0"/>
        <v>0.33333333333333331</v>
      </c>
      <c r="J15">
        <f>'Game 1'!J14</f>
        <v>1</v>
      </c>
      <c r="K15">
        <f>'Game 1'!K14</f>
        <v>1</v>
      </c>
      <c r="L15">
        <f>'Game 1'!H14</f>
        <v>0</v>
      </c>
      <c r="M15">
        <f>'Game 1'!I14</f>
        <v>0</v>
      </c>
      <c r="N15">
        <f>'Game 1'!L14</f>
        <v>0</v>
      </c>
      <c r="O15">
        <f>'Game 1'!M14</f>
        <v>0</v>
      </c>
      <c r="P15" s="6">
        <f t="shared" si="4"/>
        <v>0.33333333333333331</v>
      </c>
      <c r="Q15">
        <f t="shared" si="5"/>
        <v>0.66666666666666663</v>
      </c>
      <c r="R15">
        <f t="shared" si="1"/>
        <v>0.22222222222222221</v>
      </c>
      <c r="S15"/>
      <c r="T15"/>
      <c r="U15"/>
      <c r="V15"/>
      <c r="W15"/>
      <c r="X15"/>
      <c r="Y15"/>
      <c r="Z15"/>
    </row>
    <row r="16" spans="1:26" s="2" customFormat="1" x14ac:dyDescent="0.25">
      <c r="A16" s="7" t="str">
        <f>(LEFT('Game 1'!A15,1))&amp;" "&amp;('Game 1'!B15)</f>
        <v>R White</v>
      </c>
      <c r="B16">
        <f>'Game 1'!D15</f>
        <v>1</v>
      </c>
      <c r="C16">
        <f>'Game 1'!E15</f>
        <v>0</v>
      </c>
      <c r="D16">
        <f>'Game 1'!F15</f>
        <v>1</v>
      </c>
      <c r="E16">
        <f>'Game 1'!G15</f>
        <v>0</v>
      </c>
      <c r="F16">
        <f t="shared" si="2"/>
        <v>2</v>
      </c>
      <c r="G16">
        <f>'Game 1'!C15</f>
        <v>4</v>
      </c>
      <c r="H16">
        <f t="shared" si="3"/>
        <v>1</v>
      </c>
      <c r="I16">
        <f t="shared" si="0"/>
        <v>0.5</v>
      </c>
      <c r="J16">
        <f>'Game 1'!J15</f>
        <v>0</v>
      </c>
      <c r="K16">
        <f>'Game 1'!K15</f>
        <v>0</v>
      </c>
      <c r="L16">
        <f>'Game 1'!H15</f>
        <v>1</v>
      </c>
      <c r="M16">
        <f>'Game 1'!I15</f>
        <v>0</v>
      </c>
      <c r="N16">
        <f>'Game 1'!L15</f>
        <v>1</v>
      </c>
      <c r="O16">
        <f>'Game 1'!M15</f>
        <v>0</v>
      </c>
      <c r="P16" s="6">
        <f t="shared" si="4"/>
        <v>1.75</v>
      </c>
      <c r="Q16">
        <f t="shared" si="5"/>
        <v>1</v>
      </c>
      <c r="R16">
        <f t="shared" si="1"/>
        <v>0.25</v>
      </c>
      <c r="S16"/>
      <c r="T16"/>
      <c r="U16"/>
      <c r="V16"/>
      <c r="W16"/>
      <c r="X16"/>
      <c r="Y16"/>
      <c r="Z16"/>
    </row>
    <row r="17" spans="1:26" s="3" customFormat="1" x14ac:dyDescent="0.25">
      <c r="A17" s="7" t="str">
        <f>(LEFT('Game 1'!A16,1))&amp;" "&amp;('Game 1'!B16)</f>
        <v>P Taylor</v>
      </c>
      <c r="B17">
        <f>'Game 1'!D16</f>
        <v>0</v>
      </c>
      <c r="C17">
        <f>'Game 1'!E16</f>
        <v>2</v>
      </c>
      <c r="D17">
        <f>'Game 1'!F16</f>
        <v>0</v>
      </c>
      <c r="E17">
        <f>'Game 1'!G16</f>
        <v>1</v>
      </c>
      <c r="F17">
        <f t="shared" si="2"/>
        <v>3</v>
      </c>
      <c r="G17">
        <f>'Game 1'!C16</f>
        <v>4</v>
      </c>
      <c r="H17">
        <f t="shared" si="3"/>
        <v>4</v>
      </c>
      <c r="I17">
        <f t="shared" si="0"/>
        <v>0.75</v>
      </c>
      <c r="J17">
        <f>'Game 1'!J16</f>
        <v>0</v>
      </c>
      <c r="K17">
        <f>'Game 1'!K16</f>
        <v>1</v>
      </c>
      <c r="L17">
        <f>'Game 1'!H16</f>
        <v>0</v>
      </c>
      <c r="M17">
        <f>'Game 1'!I16</f>
        <v>2</v>
      </c>
      <c r="N17">
        <f>'Game 1'!L16</f>
        <v>0</v>
      </c>
      <c r="O17">
        <f>'Game 1'!M16</f>
        <v>1</v>
      </c>
      <c r="P17" s="6">
        <f t="shared" si="4"/>
        <v>3.25</v>
      </c>
      <c r="Q17">
        <f t="shared" si="5"/>
        <v>2</v>
      </c>
      <c r="R17">
        <f t="shared" si="1"/>
        <v>0.5</v>
      </c>
      <c r="S17"/>
      <c r="T17"/>
      <c r="U17"/>
      <c r="V17"/>
      <c r="W17"/>
      <c r="X17"/>
      <c r="Y17"/>
      <c r="Z17"/>
    </row>
    <row r="18" spans="1:26" s="3" customFormat="1" x14ac:dyDescent="0.25">
      <c r="A18" s="7"/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 s="5"/>
      <c r="Q18"/>
      <c r="R18"/>
      <c r="S18"/>
      <c r="T18"/>
      <c r="U18"/>
      <c r="V18"/>
      <c r="W18"/>
      <c r="X18"/>
      <c r="Y18"/>
      <c r="Z18"/>
    </row>
    <row r="19" spans="1:26" s="2" customFormat="1" x14ac:dyDescent="0.25">
      <c r="A19" s="7" t="s">
        <v>22</v>
      </c>
      <c r="B19">
        <f>SUM(B4:B16)</f>
        <v>12</v>
      </c>
      <c r="C19">
        <f t="shared" ref="C19:R19" si="6">SUM(C4:C16)</f>
        <v>10</v>
      </c>
      <c r="D19">
        <f t="shared" si="6"/>
        <v>3</v>
      </c>
      <c r="E19">
        <f t="shared" si="6"/>
        <v>2</v>
      </c>
      <c r="F19">
        <f t="shared" si="6"/>
        <v>27</v>
      </c>
      <c r="G19">
        <f t="shared" si="6"/>
        <v>47</v>
      </c>
      <c r="H19">
        <f t="shared" si="6"/>
        <v>19</v>
      </c>
      <c r="I19">
        <f t="shared" si="6"/>
        <v>7.25</v>
      </c>
      <c r="J19">
        <f t="shared" si="6"/>
        <v>5</v>
      </c>
      <c r="K19">
        <f t="shared" si="6"/>
        <v>8</v>
      </c>
      <c r="L19">
        <f t="shared" si="6"/>
        <v>8</v>
      </c>
      <c r="M19">
        <f t="shared" si="6"/>
        <v>5</v>
      </c>
      <c r="N19">
        <f t="shared" si="6"/>
        <v>1</v>
      </c>
      <c r="O19">
        <f t="shared" si="6"/>
        <v>5</v>
      </c>
      <c r="P19">
        <f t="shared" si="6"/>
        <v>14.916666666666666</v>
      </c>
      <c r="Q19">
        <f t="shared" si="6"/>
        <v>12.999999999999998</v>
      </c>
      <c r="R19">
        <f t="shared" si="6"/>
        <v>3.5000000000000004</v>
      </c>
      <c r="S19"/>
      <c r="T19"/>
      <c r="U19"/>
      <c r="V19"/>
      <c r="W19"/>
      <c r="X19"/>
      <c r="Y19"/>
      <c r="Z19"/>
    </row>
    <row r="20" spans="1:26" s="3" customFormat="1" x14ac:dyDescent="0.25">
      <c r="A20" s="8" t="s">
        <v>23</v>
      </c>
      <c r="B20" s="3">
        <f>SUM(B4:B17)/(COUNTA($A$4:$A$17))</f>
        <v>0.8571428571428571</v>
      </c>
      <c r="C20" s="3">
        <f t="shared" ref="C20:R20" si="7">SUM(C4:C17)/(COUNTA($A$4:$A$17))</f>
        <v>0.8571428571428571</v>
      </c>
      <c r="D20" s="3">
        <f t="shared" si="7"/>
        <v>0.21428571428571427</v>
      </c>
      <c r="E20" s="3">
        <f t="shared" si="7"/>
        <v>0.21428571428571427</v>
      </c>
      <c r="F20" s="3">
        <f t="shared" si="7"/>
        <v>2.1428571428571428</v>
      </c>
      <c r="G20" s="3">
        <f t="shared" si="7"/>
        <v>3.6428571428571428</v>
      </c>
      <c r="H20" s="3">
        <f t="shared" si="7"/>
        <v>1.6428571428571428</v>
      </c>
      <c r="I20" s="3">
        <f t="shared" si="7"/>
        <v>0.5714285714285714</v>
      </c>
      <c r="J20" s="3">
        <f t="shared" si="7"/>
        <v>0.35714285714285715</v>
      </c>
      <c r="K20" s="3">
        <f t="shared" si="7"/>
        <v>0.6428571428571429</v>
      </c>
      <c r="L20" s="3">
        <f t="shared" si="7"/>
        <v>0.5714285714285714</v>
      </c>
      <c r="M20" s="3">
        <f t="shared" si="7"/>
        <v>0.5</v>
      </c>
      <c r="N20" s="3">
        <f t="shared" si="7"/>
        <v>7.1428571428571425E-2</v>
      </c>
      <c r="O20" s="3">
        <f t="shared" si="7"/>
        <v>0.42857142857142855</v>
      </c>
      <c r="P20" s="3">
        <f t="shared" si="7"/>
        <v>1.2976190476190474</v>
      </c>
      <c r="Q20" s="3">
        <f t="shared" si="7"/>
        <v>1.0714285714285714</v>
      </c>
      <c r="R20" s="3">
        <f t="shared" si="7"/>
        <v>0.2857142857142857</v>
      </c>
    </row>
    <row r="22" spans="1:26" x14ac:dyDescent="0.25">
      <c r="B22" s="4"/>
    </row>
    <row r="23" spans="1:26" x14ac:dyDescent="0.25">
      <c r="B23" s="4"/>
    </row>
  </sheetData>
  <sheetProtection algorithmName="SHA-512" hashValue="+8WvPEwob3IuuFassjlLO+pBjdHqQyvNHqHyPPNpmxtrthbpM5KN98xvI2xjov+oX6qqp2DwmpwgF0aKaEenyg==" saltValue="dJRLf8QlZme/s80AiffLOQ==" spinCount="100000" sheet="1" objects="1" scenarios="1" formatCells="0" formatColumns="0" formatRows="0"/>
  <mergeCells count="1">
    <mergeCell ref="A1:R1"/>
  </mergeCells>
  <pageMargins left="0.2" right="0.2" top="0.75" bottom="0.75" header="0.3" footer="0.3"/>
  <pageSetup orientation="landscape" r:id="rId1"/>
  <headerFooter>
    <oddFooter>&amp;LStudent Name&amp;C&amp;A&amp;R&amp;F</oddFooter>
  </headerFooter>
  <ignoredErrors>
    <ignoredError sqref="N19:O19" formulaRange="1"/>
  </ignoredErrors>
  <picture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workbookViewId="0">
      <selection activeCell="A16" sqref="A16"/>
    </sheetView>
  </sheetViews>
  <sheetFormatPr defaultRowHeight="15" x14ac:dyDescent="0.25"/>
  <cols>
    <col min="1" max="1" width="7.75" customWidth="1"/>
    <col min="2" max="2" width="12.25" customWidth="1"/>
    <col min="7" max="7" width="12.625" customWidth="1"/>
    <col min="8" max="8" width="12.25" customWidth="1"/>
    <col min="9" max="9" width="5.75" customWidth="1"/>
  </cols>
  <sheetData>
    <row r="1" spans="1:13" ht="19.5" x14ac:dyDescent="0.3">
      <c r="A1" s="14" t="s">
        <v>28</v>
      </c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3" ht="18" thickBot="1" x14ac:dyDescent="0.35">
      <c r="A2" s="13"/>
      <c r="B2" s="13"/>
      <c r="C2" s="9" t="s">
        <v>0</v>
      </c>
      <c r="D2" s="9" t="s">
        <v>1</v>
      </c>
      <c r="E2" s="9" t="s">
        <v>2</v>
      </c>
      <c r="F2" s="9" t="s">
        <v>3</v>
      </c>
      <c r="G2" s="9" t="s">
        <v>4</v>
      </c>
      <c r="H2" s="9" t="s">
        <v>5</v>
      </c>
      <c r="I2" s="9" t="s">
        <v>25</v>
      </c>
      <c r="J2" s="9" t="s">
        <v>14</v>
      </c>
      <c r="K2" s="9" t="s">
        <v>15</v>
      </c>
      <c r="L2" s="9" t="s">
        <v>18</v>
      </c>
      <c r="M2" s="9" t="s">
        <v>19</v>
      </c>
    </row>
    <row r="3" spans="1:13" ht="15.75" thickTop="1" x14ac:dyDescent="0.25">
      <c r="A3" s="11" t="s">
        <v>29</v>
      </c>
      <c r="B3" s="11" t="s">
        <v>30</v>
      </c>
      <c r="C3" s="11">
        <v>4</v>
      </c>
      <c r="D3" s="11">
        <v>1</v>
      </c>
      <c r="E3" s="11"/>
      <c r="F3" s="11">
        <v>1</v>
      </c>
      <c r="G3" s="11">
        <v>1</v>
      </c>
      <c r="H3" s="11"/>
      <c r="I3" s="11"/>
      <c r="J3" s="11">
        <v>1</v>
      </c>
      <c r="K3" s="11">
        <v>2</v>
      </c>
      <c r="L3" s="11"/>
      <c r="M3" s="11">
        <v>1</v>
      </c>
    </row>
    <row r="4" spans="1:13" x14ac:dyDescent="0.25">
      <c r="A4" s="11" t="s">
        <v>31</v>
      </c>
      <c r="B4" s="11" t="s">
        <v>32</v>
      </c>
      <c r="C4" s="11">
        <v>3</v>
      </c>
      <c r="D4" s="11">
        <v>1</v>
      </c>
      <c r="E4" s="11"/>
      <c r="F4" s="11"/>
      <c r="G4" s="11"/>
      <c r="H4" s="11">
        <v>1</v>
      </c>
      <c r="I4" s="11">
        <v>1</v>
      </c>
      <c r="J4" s="11"/>
      <c r="K4" s="11">
        <v>2</v>
      </c>
      <c r="L4" s="11"/>
      <c r="M4" s="11"/>
    </row>
    <row r="5" spans="1:13" x14ac:dyDescent="0.25">
      <c r="A5" s="11" t="s">
        <v>34</v>
      </c>
      <c r="B5" s="11" t="s">
        <v>33</v>
      </c>
      <c r="C5" s="11">
        <v>3</v>
      </c>
      <c r="D5" s="11"/>
      <c r="E5" s="11">
        <v>1</v>
      </c>
      <c r="F5" s="11"/>
      <c r="G5" s="11"/>
      <c r="H5" s="11">
        <v>1</v>
      </c>
      <c r="I5" s="11">
        <v>1</v>
      </c>
      <c r="J5" s="11"/>
      <c r="K5" s="11">
        <v>1</v>
      </c>
      <c r="L5" s="11"/>
      <c r="M5" s="11">
        <v>1</v>
      </c>
    </row>
    <row r="6" spans="1:13" x14ac:dyDescent="0.25">
      <c r="A6" s="11" t="s">
        <v>35</v>
      </c>
      <c r="B6" s="11" t="s">
        <v>36</v>
      </c>
      <c r="C6" s="11">
        <v>4</v>
      </c>
      <c r="D6" s="11">
        <v>1</v>
      </c>
      <c r="E6" s="11">
        <v>1</v>
      </c>
      <c r="F6" s="11"/>
      <c r="G6" s="11">
        <v>1</v>
      </c>
      <c r="H6" s="11"/>
      <c r="I6" s="11"/>
      <c r="J6" s="11">
        <v>1</v>
      </c>
      <c r="K6" s="11"/>
      <c r="L6" s="11"/>
      <c r="M6" s="11"/>
    </row>
    <row r="7" spans="1:13" x14ac:dyDescent="0.25">
      <c r="A7" s="11" t="s">
        <v>37</v>
      </c>
      <c r="B7" s="11" t="s">
        <v>38</v>
      </c>
      <c r="C7" s="11">
        <v>3</v>
      </c>
      <c r="D7" s="11">
        <v>1</v>
      </c>
      <c r="E7" s="11"/>
      <c r="F7" s="11"/>
      <c r="G7" s="11"/>
      <c r="H7" s="11">
        <v>1</v>
      </c>
      <c r="I7" s="11"/>
      <c r="J7" s="11"/>
      <c r="K7" s="11">
        <v>1</v>
      </c>
      <c r="L7" s="11"/>
      <c r="M7" s="11"/>
    </row>
    <row r="8" spans="1:13" x14ac:dyDescent="0.25">
      <c r="A8" s="11" t="s">
        <v>39</v>
      </c>
      <c r="B8" s="11" t="s">
        <v>40</v>
      </c>
      <c r="C8" s="11">
        <v>4</v>
      </c>
      <c r="D8" s="11">
        <v>2</v>
      </c>
      <c r="E8" s="11">
        <v>1</v>
      </c>
      <c r="F8" s="11"/>
      <c r="G8" s="11"/>
      <c r="H8" s="11"/>
      <c r="I8" s="11">
        <v>1</v>
      </c>
      <c r="J8" s="11"/>
      <c r="K8" s="11"/>
      <c r="L8" s="11"/>
      <c r="M8" s="11">
        <v>1</v>
      </c>
    </row>
    <row r="9" spans="1:13" x14ac:dyDescent="0.25">
      <c r="A9" s="11" t="s">
        <v>41</v>
      </c>
      <c r="B9" s="11" t="s">
        <v>42</v>
      </c>
      <c r="C9" s="11">
        <v>4</v>
      </c>
      <c r="D9" s="11">
        <v>2</v>
      </c>
      <c r="E9" s="11">
        <v>1</v>
      </c>
      <c r="F9" s="11"/>
      <c r="G9" s="11"/>
      <c r="H9" s="11">
        <v>1</v>
      </c>
      <c r="I9" s="11">
        <v>1</v>
      </c>
      <c r="J9" s="11">
        <v>1</v>
      </c>
      <c r="K9" s="11"/>
      <c r="L9" s="11"/>
      <c r="M9" s="11"/>
    </row>
    <row r="10" spans="1:13" x14ac:dyDescent="0.25">
      <c r="A10" s="11" t="s">
        <v>43</v>
      </c>
      <c r="B10" s="11" t="s">
        <v>44</v>
      </c>
      <c r="C10" s="11">
        <v>4</v>
      </c>
      <c r="D10" s="11"/>
      <c r="E10" s="11">
        <v>2</v>
      </c>
      <c r="F10" s="11">
        <v>1</v>
      </c>
      <c r="G10" s="11"/>
      <c r="H10" s="11"/>
      <c r="I10" s="11"/>
      <c r="J10" s="11"/>
      <c r="K10" s="11"/>
      <c r="L10" s="11"/>
      <c r="M10" s="11"/>
    </row>
    <row r="11" spans="1:13" x14ac:dyDescent="0.25">
      <c r="A11" s="11" t="s">
        <v>45</v>
      </c>
      <c r="B11" s="11" t="s">
        <v>46</v>
      </c>
      <c r="C11" s="11">
        <v>3</v>
      </c>
      <c r="D11" s="11">
        <v>1</v>
      </c>
      <c r="E11" s="11">
        <v>1</v>
      </c>
      <c r="F11" s="11"/>
      <c r="G11" s="11"/>
      <c r="H11" s="11">
        <v>1</v>
      </c>
      <c r="I11" s="11"/>
      <c r="J11" s="11"/>
      <c r="K11" s="11">
        <v>1</v>
      </c>
      <c r="L11" s="11"/>
      <c r="M11" s="11"/>
    </row>
    <row r="12" spans="1:13" x14ac:dyDescent="0.25">
      <c r="A12" s="11" t="s">
        <v>47</v>
      </c>
      <c r="B12" s="11" t="s">
        <v>48</v>
      </c>
      <c r="C12" s="11">
        <v>4</v>
      </c>
      <c r="D12" s="11">
        <v>1</v>
      </c>
      <c r="E12" s="11">
        <v>2</v>
      </c>
      <c r="F12" s="11"/>
      <c r="G12" s="11"/>
      <c r="H12" s="11"/>
      <c r="I12" s="11">
        <v>1</v>
      </c>
      <c r="J12" s="11">
        <v>1</v>
      </c>
      <c r="K12" s="11"/>
      <c r="L12" s="11"/>
      <c r="M12" s="11">
        <v>1</v>
      </c>
    </row>
    <row r="13" spans="1:13" x14ac:dyDescent="0.25">
      <c r="A13" s="11" t="s">
        <v>49</v>
      </c>
      <c r="B13" s="11" t="s">
        <v>50</v>
      </c>
      <c r="C13" s="11">
        <v>4</v>
      </c>
      <c r="D13" s="11">
        <v>1</v>
      </c>
      <c r="E13" s="11"/>
      <c r="F13" s="11"/>
      <c r="G13" s="11"/>
      <c r="H13" s="11">
        <v>2</v>
      </c>
      <c r="I13" s="11"/>
      <c r="J13" s="11"/>
      <c r="K13" s="11"/>
      <c r="L13" s="11"/>
      <c r="M13" s="11">
        <v>1</v>
      </c>
    </row>
    <row r="14" spans="1:13" x14ac:dyDescent="0.25">
      <c r="A14" s="11" t="s">
        <v>51</v>
      </c>
      <c r="B14" s="11" t="s">
        <v>52</v>
      </c>
      <c r="C14" s="11">
        <v>3</v>
      </c>
      <c r="D14" s="11"/>
      <c r="E14" s="11">
        <v>1</v>
      </c>
      <c r="F14" s="11"/>
      <c r="G14" s="11"/>
      <c r="H14" s="11"/>
      <c r="I14" s="11"/>
      <c r="J14" s="11">
        <v>1</v>
      </c>
      <c r="K14" s="11">
        <v>1</v>
      </c>
      <c r="L14" s="11"/>
      <c r="M14" s="11"/>
    </row>
    <row r="15" spans="1:13" x14ac:dyDescent="0.25">
      <c r="A15" s="11" t="s">
        <v>53</v>
      </c>
      <c r="B15" s="11" t="s">
        <v>54</v>
      </c>
      <c r="C15" s="11">
        <v>4</v>
      </c>
      <c r="D15" s="11">
        <v>1</v>
      </c>
      <c r="E15" s="11"/>
      <c r="F15" s="11">
        <v>1</v>
      </c>
      <c r="G15" s="11"/>
      <c r="H15" s="11">
        <v>1</v>
      </c>
      <c r="I15" s="11"/>
      <c r="J15" s="11"/>
      <c r="K15" s="11"/>
      <c r="L15" s="11">
        <v>1</v>
      </c>
      <c r="M15" s="11"/>
    </row>
    <row r="16" spans="1:13" x14ac:dyDescent="0.25">
      <c r="A16" s="11" t="s">
        <v>55</v>
      </c>
      <c r="B16" s="11" t="s">
        <v>56</v>
      </c>
      <c r="C16" s="11">
        <v>4</v>
      </c>
      <c r="D16" s="11"/>
      <c r="E16" s="11">
        <v>2</v>
      </c>
      <c r="F16" s="11"/>
      <c r="G16" s="11">
        <v>1</v>
      </c>
      <c r="H16" s="11"/>
      <c r="I16" s="11">
        <v>2</v>
      </c>
      <c r="J16" s="11"/>
      <c r="K16" s="11">
        <v>1</v>
      </c>
      <c r="L16" s="11"/>
      <c r="M16" s="11">
        <v>1</v>
      </c>
    </row>
  </sheetData>
  <sheetProtection algorithmName="SHA-512" hashValue="yzzKNPmtWDWSPlK325J65P5CF4x2TAvVxwQdaKwkUKW+ndEwqzBwF2eDoMRl11Lcrc5cTvGDklx8I7Pt0yidEw==" saltValue="6dtB/L43w40teuq+oe5qBQ==" spinCount="100000" sheet="1" objects="1" scenarios="1" formatCells="0" formatColumns="0" formatRows="0"/>
  <mergeCells count="2">
    <mergeCell ref="A2:B2"/>
    <mergeCell ref="A1:K1"/>
  </mergeCells>
  <pageMargins left="0.2" right="0.2" top="0.75" bottom="0.75" header="0.3" footer="0.3"/>
  <pageSetup orientation="landscape" r:id="rId1"/>
  <headerFooter>
    <oddFooter>&amp;LStudent Name&amp;C&amp;A&amp;R&amp;F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Statistics</vt:lpstr>
      <vt:lpstr>Game 1</vt:lpstr>
    </vt:vector>
  </TitlesOfParts>
  <Company>Pearson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cp:lastPrinted>2010-07-20T01:57:25Z</cp:lastPrinted>
  <dcterms:created xsi:type="dcterms:W3CDTF">2010-07-16T18:10:51Z</dcterms:created>
  <dcterms:modified xsi:type="dcterms:W3CDTF">2013-06-29T21:40:02Z</dcterms:modified>
</cp:coreProperties>
</file>